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6630" windowHeight="7785"/>
  </bookViews>
  <sheets>
    <sheet name="F. ABSOLUTAS Y RELATIV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G47" i="1"/>
  <c r="E52" i="1"/>
  <c r="D52" i="1"/>
  <c r="F47" i="1"/>
  <c r="C52" i="1"/>
  <c r="F22" i="1"/>
  <c r="D5" i="1"/>
  <c r="F66" i="1" l="1"/>
  <c r="G66" i="1" s="1"/>
  <c r="G22" i="1"/>
  <c r="E5" i="1"/>
  <c r="F5" i="1"/>
  <c r="G5" i="1" l="1"/>
</calcChain>
</file>

<file path=xl/sharedStrings.xml><?xml version="1.0" encoding="utf-8"?>
<sst xmlns="http://schemas.openxmlformats.org/spreadsheetml/2006/main" count="87" uniqueCount="84">
  <si>
    <t>Valor Dólar</t>
  </si>
  <si>
    <t>Valor Iva</t>
  </si>
  <si>
    <t>Descuento</t>
  </si>
  <si>
    <t>Artículo</t>
  </si>
  <si>
    <t>Valor en Dólares</t>
  </si>
  <si>
    <t>Valor en pesos</t>
  </si>
  <si>
    <t>Iva</t>
  </si>
  <si>
    <t>Total</t>
  </si>
  <si>
    <t>GL55</t>
  </si>
  <si>
    <t>RT88</t>
  </si>
  <si>
    <t>HJ85</t>
  </si>
  <si>
    <t>PP89</t>
  </si>
  <si>
    <t>MN44</t>
  </si>
  <si>
    <t>CD63</t>
  </si>
  <si>
    <t>Total valor en pesos</t>
  </si>
  <si>
    <t>Máximo IVA</t>
  </si>
  <si>
    <t>Mínimo Valor en pesos</t>
  </si>
  <si>
    <t>Promedio descuentos</t>
  </si>
  <si>
    <t>Valor Materia adicional</t>
  </si>
  <si>
    <t>Incremento Semestre</t>
  </si>
  <si>
    <t>Nombre Estudiante</t>
  </si>
  <si>
    <t>Carrera</t>
  </si>
  <si>
    <t>Valor Semestre</t>
  </si>
  <si>
    <t>Materias Adicionales</t>
  </si>
  <si>
    <t>Valor Matricula</t>
  </si>
  <si>
    <t>Valor con Descuento Incluido</t>
  </si>
  <si>
    <t>Ingenieria Sistemas</t>
  </si>
  <si>
    <t>Administración</t>
  </si>
  <si>
    <t>Contaduría</t>
  </si>
  <si>
    <t>Derecho</t>
  </si>
  <si>
    <t>Medicina</t>
  </si>
  <si>
    <t>Total valor semestre</t>
  </si>
  <si>
    <t>Total valor matricula</t>
  </si>
  <si>
    <t>Promedio valor matricula</t>
  </si>
  <si>
    <t xml:space="preserve">Maximo descuento </t>
  </si>
  <si>
    <t>El Valor del semestre se incrementa en un 12% mas, con respecto al valor anterior</t>
  </si>
  <si>
    <t>Las materias adicionales se disminuyen en 1 con respecto a la anterior</t>
  </si>
  <si>
    <t>El Valor con el Descuento incluido será de un 5% menos del valor de la Matrícula.</t>
  </si>
  <si>
    <t>ALEXANDER CARDONA</t>
  </si>
  <si>
    <t>MARTIN VELEZ</t>
  </si>
  <si>
    <t>CATALINA CAMPUZANO</t>
  </si>
  <si>
    <t>ANDRES LOPEZ</t>
  </si>
  <si>
    <t>CAMILA TORRES</t>
  </si>
  <si>
    <t xml:space="preserve">VENTA DE VEHICULOS </t>
  </si>
  <si>
    <t>TIPO DE VEHICULO</t>
  </si>
  <si>
    <t>VALOR UNITARIO</t>
  </si>
  <si>
    <t>PORCENTAJE COMISION</t>
  </si>
  <si>
    <t xml:space="preserve">Mazda </t>
  </si>
  <si>
    <t>Renault</t>
  </si>
  <si>
    <t>Chevrolet</t>
  </si>
  <si>
    <t>NOMBRE VENDEDOR</t>
  </si>
  <si>
    <t>Cantidad Mazda</t>
  </si>
  <si>
    <t>Cantidad Renault</t>
  </si>
  <si>
    <t>Cantidad Chevrolet</t>
  </si>
  <si>
    <t>Valor Comision</t>
  </si>
  <si>
    <t>Valor total venta</t>
  </si>
  <si>
    <t>A</t>
  </si>
  <si>
    <t>B</t>
  </si>
  <si>
    <t>C</t>
  </si>
  <si>
    <t>D</t>
  </si>
  <si>
    <t>E</t>
  </si>
  <si>
    <t>TOTALES</t>
  </si>
  <si>
    <t>Mayor valor comisión</t>
  </si>
  <si>
    <t>Promedio comisión</t>
  </si>
  <si>
    <t>Cantidad total de autos</t>
  </si>
  <si>
    <t>Minima venta</t>
  </si>
  <si>
    <t>Valor Bulto</t>
  </si>
  <si>
    <t>IVA</t>
  </si>
  <si>
    <t>CONSTRUCTORES ASOCIADOS LTDA</t>
  </si>
  <si>
    <t>Informe Compra de Cemento</t>
  </si>
  <si>
    <t>EMPRESA</t>
  </si>
  <si>
    <t>CANTIDAD BULTOS</t>
  </si>
  <si>
    <t>COSTOS</t>
  </si>
  <si>
    <t>COSTO   TOTAL</t>
  </si>
  <si>
    <t>Conconcreto</t>
  </si>
  <si>
    <t>Ceramicas Litda</t>
  </si>
  <si>
    <t>Roca</t>
  </si>
  <si>
    <t>Home Center</t>
  </si>
  <si>
    <t>Depòsito Central</t>
  </si>
  <si>
    <t>Pisos y Enchapes</t>
  </si>
  <si>
    <t>EJERCICIO 1</t>
  </si>
  <si>
    <t>EJERCICIO 2</t>
  </si>
  <si>
    <t>EJERCICIO 3</t>
  </si>
  <si>
    <t>EJERCICIO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</si>
</sst>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/>
    <xf numFmtId="3" fontId="0" fillId="0" borderId="1" xfId="0" applyNumberFormat="1" applyBorder="1"/>
    <xf numFmtId="9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2" fillId="2" borderId="1" xfId="0" applyNumberFormat="1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" fillId="2" borderId="2" xfId="0" applyNumberFormat="1" applyFont="1" applyFill="1" applyBorder="1"/>
    <xf numFmtId="0" fontId="0" fillId="0" borderId="3" xfId="0" applyBorder="1"/>
    <xf numFmtId="0" fontId="0" fillId="0" borderId="4" xfId="0" applyBorder="1"/>
    <xf numFmtId="3" fontId="2" fillId="2" borderId="5" xfId="0" applyNumberFormat="1" applyFont="1" applyFill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9" fontId="0" fillId="0" borderId="1" xfId="1" applyNumberFormat="1" applyFont="1" applyBorder="1" applyAlignment="1">
      <alignment horizontal="right"/>
    </xf>
    <xf numFmtId="9" fontId="0" fillId="0" borderId="2" xfId="0" applyNumberFormat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/>
    <xf numFmtId="164" fontId="0" fillId="0" borderId="15" xfId="0" applyNumberFormat="1" applyBorder="1"/>
    <xf numFmtId="3" fontId="0" fillId="0" borderId="19" xfId="0" applyNumberFormat="1" applyBorder="1"/>
    <xf numFmtId="164" fontId="0" fillId="0" borderId="21" xfId="0" applyNumberFormat="1" applyBorder="1"/>
    <xf numFmtId="0" fontId="0" fillId="0" borderId="9" xfId="0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5" xfId="0" applyNumberFormat="1" applyBorder="1"/>
    <xf numFmtId="0" fontId="2" fillId="0" borderId="18" xfId="0" applyFont="1" applyBorder="1"/>
    <xf numFmtId="3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3" fontId="2" fillId="0" borderId="21" xfId="0" applyNumberFormat="1" applyFont="1" applyBorder="1"/>
    <xf numFmtId="9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3" fontId="0" fillId="2" borderId="1" xfId="0" applyNumberFormat="1" applyFont="1" applyFill="1" applyBorder="1"/>
    <xf numFmtId="2" fontId="2" fillId="0" borderId="3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3" fontId="0" fillId="0" borderId="2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3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90" zoomScaleNormal="90" workbookViewId="0">
      <selection activeCell="H16" sqref="H16"/>
    </sheetView>
  </sheetViews>
  <sheetFormatPr baseColWidth="10" defaultRowHeight="15" x14ac:dyDescent="0.25"/>
  <cols>
    <col min="1" max="1" width="14" customWidth="1"/>
    <col min="2" max="2" width="23.85546875" customWidth="1"/>
    <col min="3" max="3" width="17.140625" customWidth="1"/>
    <col min="4" max="4" width="14.7109375" customWidth="1"/>
    <col min="5" max="5" width="17.140625" customWidth="1"/>
    <col min="6" max="6" width="14" customWidth="1"/>
    <col min="7" max="7" width="18.5703125" customWidth="1"/>
  </cols>
  <sheetData>
    <row r="1" spans="1:7" x14ac:dyDescent="0.25">
      <c r="A1" s="35" t="s">
        <v>80</v>
      </c>
      <c r="B1" s="1" t="s">
        <v>0</v>
      </c>
      <c r="C1" s="2">
        <v>2995</v>
      </c>
    </row>
    <row r="2" spans="1:7" x14ac:dyDescent="0.25">
      <c r="B2" s="1" t="s">
        <v>1</v>
      </c>
      <c r="C2" s="3">
        <v>0.19</v>
      </c>
    </row>
    <row r="3" spans="1:7" x14ac:dyDescent="0.25">
      <c r="B3" s="1" t="s">
        <v>2</v>
      </c>
      <c r="C3" s="3">
        <v>0.12</v>
      </c>
    </row>
    <row r="4" spans="1:7" x14ac:dyDescent="0.25">
      <c r="B4" s="4" t="s">
        <v>3</v>
      </c>
      <c r="C4" s="4" t="s">
        <v>4</v>
      </c>
      <c r="D4" s="5" t="s">
        <v>5</v>
      </c>
      <c r="E4" s="4" t="s">
        <v>2</v>
      </c>
      <c r="F4" s="4" t="s">
        <v>6</v>
      </c>
      <c r="G4" s="4" t="s">
        <v>7</v>
      </c>
    </row>
    <row r="5" spans="1:7" x14ac:dyDescent="0.25">
      <c r="B5" s="6" t="s">
        <v>8</v>
      </c>
      <c r="C5" s="7">
        <v>450</v>
      </c>
      <c r="D5" s="48">
        <f>C5*C1</f>
        <v>1347750</v>
      </c>
      <c r="E5" s="48">
        <f t="shared" ref="E5" si="0">D5*$C$3</f>
        <v>161730</v>
      </c>
      <c r="F5" s="48">
        <f t="shared" ref="F5" si="1">D5*$C$2</f>
        <v>256072.5</v>
      </c>
      <c r="G5" s="48">
        <f t="shared" ref="G5" si="2">(D5-E5)+F5</f>
        <v>1442092.5</v>
      </c>
    </row>
    <row r="6" spans="1:7" x14ac:dyDescent="0.25">
      <c r="B6" s="6" t="s">
        <v>9</v>
      </c>
      <c r="C6" s="7">
        <v>45</v>
      </c>
      <c r="D6" s="8"/>
      <c r="E6" s="8"/>
      <c r="F6" s="8"/>
      <c r="G6" s="8"/>
    </row>
    <row r="7" spans="1:7" x14ac:dyDescent="0.25">
      <c r="B7" s="6" t="s">
        <v>10</v>
      </c>
      <c r="C7" s="7">
        <v>75</v>
      </c>
      <c r="D7" s="8"/>
      <c r="E7" s="8"/>
      <c r="F7" s="8"/>
      <c r="G7" s="8"/>
    </row>
    <row r="8" spans="1:7" x14ac:dyDescent="0.25">
      <c r="B8" s="6" t="s">
        <v>11</v>
      </c>
      <c r="C8" s="7">
        <v>39</v>
      </c>
      <c r="D8" s="8"/>
      <c r="E8" s="8"/>
      <c r="F8" s="8"/>
      <c r="G8" s="8"/>
    </row>
    <row r="9" spans="1:7" x14ac:dyDescent="0.25">
      <c r="B9" s="6" t="s">
        <v>12</v>
      </c>
      <c r="C9" s="7">
        <v>251</v>
      </c>
      <c r="D9" s="8"/>
      <c r="E9" s="8"/>
      <c r="F9" s="8"/>
      <c r="G9" s="8"/>
    </row>
    <row r="10" spans="1:7" ht="15.75" thickBot="1" x14ac:dyDescent="0.3">
      <c r="B10" s="9" t="s">
        <v>13</v>
      </c>
      <c r="C10" s="10">
        <v>697</v>
      </c>
      <c r="D10" s="8"/>
      <c r="E10" s="11"/>
      <c r="F10" s="11"/>
      <c r="G10" s="11"/>
    </row>
    <row r="11" spans="1:7" ht="15.75" thickBot="1" x14ac:dyDescent="0.3">
      <c r="B11" s="12" t="s">
        <v>14</v>
      </c>
      <c r="C11" s="13"/>
      <c r="D11" s="14"/>
      <c r="E11" s="15"/>
      <c r="F11" s="16"/>
      <c r="G11" s="17"/>
    </row>
    <row r="12" spans="1:7" ht="15.75" thickBot="1" x14ac:dyDescent="0.3">
      <c r="B12" s="18" t="s">
        <v>15</v>
      </c>
      <c r="C12" s="6"/>
      <c r="D12" s="19"/>
      <c r="E12" s="20"/>
      <c r="F12" s="14"/>
      <c r="G12" s="21"/>
    </row>
    <row r="13" spans="1:7" ht="15.75" thickBot="1" x14ac:dyDescent="0.3">
      <c r="B13" s="18" t="s">
        <v>16</v>
      </c>
      <c r="C13" s="20"/>
      <c r="D13" s="14"/>
      <c r="E13" s="22"/>
      <c r="F13" s="23"/>
      <c r="G13" s="24"/>
    </row>
    <row r="14" spans="1:7" ht="15.75" thickBot="1" x14ac:dyDescent="0.3">
      <c r="B14" s="18" t="s">
        <v>17</v>
      </c>
      <c r="C14" s="6"/>
      <c r="D14" s="25"/>
      <c r="E14" s="14"/>
      <c r="F14" s="26"/>
      <c r="G14" s="24"/>
    </row>
    <row r="15" spans="1:7" ht="15.75" thickBot="1" x14ac:dyDescent="0.3">
      <c r="B15" s="27"/>
      <c r="C15" s="28"/>
      <c r="D15" s="28"/>
      <c r="E15" s="29"/>
      <c r="F15" s="28"/>
      <c r="G15" s="30"/>
    </row>
    <row r="18" spans="1:7" x14ac:dyDescent="0.25">
      <c r="A18" s="35" t="s">
        <v>81</v>
      </c>
      <c r="B18" s="6" t="s">
        <v>18</v>
      </c>
      <c r="C18" s="2">
        <v>160000</v>
      </c>
    </row>
    <row r="19" spans="1:7" x14ac:dyDescent="0.25">
      <c r="B19" s="6" t="s">
        <v>19</v>
      </c>
      <c r="C19" s="31">
        <v>0.12</v>
      </c>
    </row>
    <row r="20" spans="1:7" x14ac:dyDescent="0.25">
      <c r="B20" s="9" t="s">
        <v>2</v>
      </c>
      <c r="C20" s="32">
        <v>0.05</v>
      </c>
    </row>
    <row r="21" spans="1:7" ht="30" x14ac:dyDescent="0.25">
      <c r="B21" s="4" t="s">
        <v>20</v>
      </c>
      <c r="C21" s="4" t="s">
        <v>21</v>
      </c>
      <c r="D21" s="5" t="s">
        <v>22</v>
      </c>
      <c r="E21" s="5" t="s">
        <v>23</v>
      </c>
      <c r="F21" s="47" t="s">
        <v>24</v>
      </c>
      <c r="G21" s="5" t="s">
        <v>25</v>
      </c>
    </row>
    <row r="22" spans="1:7" x14ac:dyDescent="0.25">
      <c r="B22" s="6" t="s">
        <v>38</v>
      </c>
      <c r="C22" s="6" t="s">
        <v>26</v>
      </c>
      <c r="D22" s="2">
        <v>2500000</v>
      </c>
      <c r="E22" s="7">
        <v>8</v>
      </c>
      <c r="F22" s="2">
        <f>D22+C18*E22</f>
        <v>3780000</v>
      </c>
      <c r="G22" s="2">
        <f>F22-(F22*$C$20)</f>
        <v>3591000</v>
      </c>
    </row>
    <row r="23" spans="1:7" x14ac:dyDescent="0.25">
      <c r="B23" s="6" t="s">
        <v>39</v>
      </c>
      <c r="C23" s="6" t="s">
        <v>27</v>
      </c>
      <c r="D23" s="2"/>
      <c r="E23" s="7"/>
      <c r="F23" s="2"/>
      <c r="G23" s="2"/>
    </row>
    <row r="24" spans="1:7" x14ac:dyDescent="0.25">
      <c r="B24" s="6" t="s">
        <v>40</v>
      </c>
      <c r="C24" s="6" t="s">
        <v>28</v>
      </c>
      <c r="D24" s="2"/>
      <c r="E24" s="7"/>
      <c r="F24" s="2"/>
      <c r="G24" s="2"/>
    </row>
    <row r="25" spans="1:7" x14ac:dyDescent="0.25">
      <c r="B25" s="6" t="s">
        <v>41</v>
      </c>
      <c r="C25" s="6" t="s">
        <v>29</v>
      </c>
      <c r="D25" s="2"/>
      <c r="E25" s="7"/>
      <c r="F25" s="2"/>
      <c r="G25" s="2"/>
    </row>
    <row r="26" spans="1:7" x14ac:dyDescent="0.25">
      <c r="B26" s="6" t="s">
        <v>42</v>
      </c>
      <c r="C26" s="6" t="s">
        <v>30</v>
      </c>
      <c r="D26" s="2"/>
      <c r="E26" s="7"/>
      <c r="F26" s="2"/>
      <c r="G26" s="2"/>
    </row>
    <row r="27" spans="1:7" x14ac:dyDescent="0.25">
      <c r="B27" s="6" t="s">
        <v>31</v>
      </c>
      <c r="C27" s="2"/>
    </row>
    <row r="28" spans="1:7" x14ac:dyDescent="0.25">
      <c r="B28" s="6" t="s">
        <v>32</v>
      </c>
      <c r="C28" s="2"/>
    </row>
    <row r="29" spans="1:7" x14ac:dyDescent="0.25">
      <c r="B29" s="6" t="s">
        <v>33</v>
      </c>
      <c r="C29" s="2"/>
    </row>
    <row r="30" spans="1:7" x14ac:dyDescent="0.25">
      <c r="B30" s="6" t="s">
        <v>34</v>
      </c>
      <c r="C30" s="2"/>
    </row>
    <row r="32" spans="1:7" x14ac:dyDescent="0.25">
      <c r="A32" s="33" t="s">
        <v>35</v>
      </c>
      <c r="B32" s="33"/>
      <c r="C32" s="33"/>
      <c r="D32" s="33"/>
      <c r="E32" s="33"/>
      <c r="F32" s="33"/>
    </row>
    <row r="33" spans="1:7" x14ac:dyDescent="0.25">
      <c r="A33" s="33" t="s">
        <v>36</v>
      </c>
      <c r="B33" s="33"/>
      <c r="C33" s="33"/>
      <c r="D33" s="33"/>
      <c r="E33" s="34"/>
      <c r="F33" s="33"/>
    </row>
    <row r="34" spans="1:7" x14ac:dyDescent="0.25">
      <c r="A34" s="33" t="s">
        <v>37</v>
      </c>
      <c r="B34" s="33"/>
      <c r="C34" s="33"/>
      <c r="D34" s="33"/>
      <c r="E34" s="33"/>
      <c r="F34" s="33"/>
    </row>
    <row r="37" spans="1:7" x14ac:dyDescent="0.25">
      <c r="B37" s="35" t="s">
        <v>43</v>
      </c>
    </row>
    <row r="38" spans="1:7" ht="15.75" thickBot="1" x14ac:dyDescent="0.3"/>
    <row r="39" spans="1:7" x14ac:dyDescent="0.25">
      <c r="A39" s="35" t="s">
        <v>82</v>
      </c>
      <c r="B39" s="49" t="s">
        <v>44</v>
      </c>
      <c r="C39" s="51" t="s">
        <v>45</v>
      </c>
      <c r="D39" s="53" t="s">
        <v>46</v>
      </c>
    </row>
    <row r="40" spans="1:7" x14ac:dyDescent="0.25">
      <c r="B40" s="50"/>
      <c r="C40" s="52"/>
      <c r="D40" s="54"/>
    </row>
    <row r="41" spans="1:7" x14ac:dyDescent="0.25">
      <c r="B41" s="18" t="s">
        <v>47</v>
      </c>
      <c r="C41" s="2">
        <v>15000000</v>
      </c>
      <c r="D41" s="36">
        <v>0.02</v>
      </c>
    </row>
    <row r="42" spans="1:7" x14ac:dyDescent="0.25">
      <c r="B42" s="18" t="s">
        <v>48</v>
      </c>
      <c r="C42" s="2">
        <v>10000000</v>
      </c>
      <c r="D42" s="36">
        <v>3.5000000000000003E-2</v>
      </c>
    </row>
    <row r="43" spans="1:7" ht="15.75" thickBot="1" x14ac:dyDescent="0.3">
      <c r="B43" s="27" t="s">
        <v>49</v>
      </c>
      <c r="C43" s="37">
        <v>13000000</v>
      </c>
      <c r="D43" s="38">
        <v>2.5000000000000001E-2</v>
      </c>
    </row>
    <row r="44" spans="1:7" ht="15.75" thickBot="1" x14ac:dyDescent="0.3"/>
    <row r="45" spans="1:7" x14ac:dyDescent="0.25">
      <c r="B45" s="55" t="s">
        <v>50</v>
      </c>
      <c r="C45" s="57" t="s">
        <v>51</v>
      </c>
      <c r="D45" s="57" t="s">
        <v>52</v>
      </c>
      <c r="E45" s="57" t="s">
        <v>53</v>
      </c>
      <c r="F45" s="57" t="s">
        <v>54</v>
      </c>
      <c r="G45" s="59" t="s">
        <v>55</v>
      </c>
    </row>
    <row r="46" spans="1:7" x14ac:dyDescent="0.25">
      <c r="B46" s="56"/>
      <c r="C46" s="58"/>
      <c r="D46" s="58"/>
      <c r="E46" s="58"/>
      <c r="F46" s="58"/>
      <c r="G46" s="60"/>
    </row>
    <row r="47" spans="1:7" x14ac:dyDescent="0.25">
      <c r="B47" s="39" t="s">
        <v>56</v>
      </c>
      <c r="C47" s="40">
        <v>4</v>
      </c>
      <c r="D47" s="40">
        <v>8</v>
      </c>
      <c r="E47" s="7">
        <v>1</v>
      </c>
      <c r="F47" s="2">
        <f>(C41*D41)*C47+(C42*D42)*D47+(C43*D43)*E47</f>
        <v>4325000</v>
      </c>
      <c r="G47" s="41">
        <f>(C41*C47)+(C42*D47)+(C43*E47)</f>
        <v>153000000</v>
      </c>
    </row>
    <row r="48" spans="1:7" x14ac:dyDescent="0.25">
      <c r="B48" s="39" t="s">
        <v>57</v>
      </c>
      <c r="C48" s="40">
        <v>4</v>
      </c>
      <c r="D48" s="40">
        <v>5</v>
      </c>
      <c r="E48" s="7">
        <v>8</v>
      </c>
      <c r="F48" s="2"/>
      <c r="G48" s="41"/>
    </row>
    <row r="49" spans="1:7" x14ac:dyDescent="0.25">
      <c r="B49" s="39" t="s">
        <v>58</v>
      </c>
      <c r="C49" s="40">
        <v>2</v>
      </c>
      <c r="D49" s="40">
        <v>4</v>
      </c>
      <c r="E49" s="7">
        <v>4</v>
      </c>
      <c r="F49" s="2"/>
      <c r="G49" s="41"/>
    </row>
    <row r="50" spans="1:7" x14ac:dyDescent="0.25">
      <c r="B50" s="39" t="s">
        <v>59</v>
      </c>
      <c r="C50" s="40">
        <v>0</v>
      </c>
      <c r="D50" s="40">
        <v>5</v>
      </c>
      <c r="E50" s="7">
        <v>7</v>
      </c>
      <c r="F50" s="2"/>
      <c r="G50" s="41"/>
    </row>
    <row r="51" spans="1:7" x14ac:dyDescent="0.25">
      <c r="B51" s="39" t="s">
        <v>60</v>
      </c>
      <c r="C51" s="40">
        <v>6</v>
      </c>
      <c r="D51" s="40">
        <v>4</v>
      </c>
      <c r="E51" s="7">
        <v>8</v>
      </c>
      <c r="F51" s="2"/>
      <c r="G51" s="41"/>
    </row>
    <row r="52" spans="1:7" ht="15.75" thickBot="1" x14ac:dyDescent="0.3">
      <c r="B52" s="42" t="s">
        <v>61</v>
      </c>
      <c r="C52" s="43">
        <f>SUM(C47:C51)</f>
        <v>16</v>
      </c>
      <c r="D52" s="43">
        <f>SUM(D47:D51)</f>
        <v>26</v>
      </c>
      <c r="E52" s="44">
        <f>SUM(E47:E51)</f>
        <v>28</v>
      </c>
      <c r="F52" s="2"/>
      <c r="G52" s="45"/>
    </row>
    <row r="53" spans="1:7" ht="15.75" thickBot="1" x14ac:dyDescent="0.3"/>
    <row r="54" spans="1:7" x14ac:dyDescent="0.25">
      <c r="B54" s="61" t="s">
        <v>62</v>
      </c>
      <c r="C54" s="62"/>
      <c r="D54" s="62"/>
      <c r="E54" s="63"/>
      <c r="F54" s="64"/>
    </row>
    <row r="55" spans="1:7" x14ac:dyDescent="0.25">
      <c r="B55" s="65" t="s">
        <v>63</v>
      </c>
      <c r="C55" s="66"/>
      <c r="D55" s="66"/>
      <c r="E55" s="67"/>
      <c r="F55" s="68"/>
    </row>
    <row r="56" spans="1:7" x14ac:dyDescent="0.25">
      <c r="B56" s="65" t="s">
        <v>64</v>
      </c>
      <c r="C56" s="66"/>
      <c r="D56" s="66"/>
      <c r="E56" s="67"/>
      <c r="F56" s="68"/>
    </row>
    <row r="57" spans="1:7" ht="15.75" thickBot="1" x14ac:dyDescent="0.3">
      <c r="B57" s="69" t="s">
        <v>65</v>
      </c>
      <c r="C57" s="70"/>
      <c r="D57" s="70"/>
      <c r="E57" s="71"/>
      <c r="F57" s="72"/>
    </row>
    <row r="60" spans="1:7" x14ac:dyDescent="0.25">
      <c r="A60" s="35" t="s">
        <v>83</v>
      </c>
      <c r="B60" s="73" t="s">
        <v>66</v>
      </c>
      <c r="C60" s="73"/>
      <c r="D60" s="2">
        <v>85500</v>
      </c>
      <c r="E60" s="74"/>
      <c r="F60" s="74"/>
      <c r="G60" s="74"/>
    </row>
    <row r="61" spans="1:7" x14ac:dyDescent="0.25">
      <c r="B61" s="73" t="s">
        <v>67</v>
      </c>
      <c r="C61" s="73"/>
      <c r="D61" s="46">
        <v>0.19</v>
      </c>
      <c r="E61" s="74"/>
      <c r="F61" s="74"/>
      <c r="G61" s="74"/>
    </row>
    <row r="62" spans="1:7" x14ac:dyDescent="0.25">
      <c r="B62" s="75" t="s">
        <v>68</v>
      </c>
      <c r="C62" s="75"/>
      <c r="D62" s="75"/>
      <c r="E62" s="75"/>
      <c r="F62" s="75"/>
      <c r="G62" s="75"/>
    </row>
    <row r="63" spans="1:7" x14ac:dyDescent="0.25">
      <c r="B63" s="75" t="s">
        <v>69</v>
      </c>
      <c r="C63" s="75"/>
      <c r="D63" s="75"/>
      <c r="E63" s="75"/>
      <c r="F63" s="75"/>
      <c r="G63" s="75"/>
    </row>
    <row r="64" spans="1:7" x14ac:dyDescent="0.25">
      <c r="B64" s="76" t="s">
        <v>70</v>
      </c>
      <c r="C64" s="76"/>
      <c r="D64" s="58" t="s">
        <v>71</v>
      </c>
      <c r="E64" s="76" t="s">
        <v>72</v>
      </c>
      <c r="F64" s="76" t="s">
        <v>67</v>
      </c>
      <c r="G64" s="58" t="s">
        <v>73</v>
      </c>
    </row>
    <row r="65" spans="2:7" x14ac:dyDescent="0.25">
      <c r="B65" s="76"/>
      <c r="C65" s="76"/>
      <c r="D65" s="58"/>
      <c r="E65" s="76"/>
      <c r="F65" s="76"/>
      <c r="G65" s="58"/>
    </row>
    <row r="66" spans="2:7" x14ac:dyDescent="0.25">
      <c r="B66" s="73" t="s">
        <v>74</v>
      </c>
      <c r="C66" s="73"/>
      <c r="D66" s="2">
        <v>500</v>
      </c>
      <c r="E66" s="2">
        <f t="shared" ref="E66" si="3">D66*$D$60</f>
        <v>42750000</v>
      </c>
      <c r="F66" s="2">
        <f t="shared" ref="F66" si="4">E66*$D$61</f>
        <v>8122500</v>
      </c>
      <c r="G66" s="2">
        <f t="shared" ref="G66" si="5">E66+F66</f>
        <v>50872500</v>
      </c>
    </row>
    <row r="67" spans="2:7" x14ac:dyDescent="0.25">
      <c r="B67" s="73" t="s">
        <v>75</v>
      </c>
      <c r="C67" s="73"/>
      <c r="D67" s="2">
        <v>2000</v>
      </c>
      <c r="E67" s="2"/>
      <c r="F67" s="2"/>
      <c r="G67" s="2"/>
    </row>
    <row r="68" spans="2:7" x14ac:dyDescent="0.25">
      <c r="B68" s="73" t="s">
        <v>76</v>
      </c>
      <c r="C68" s="73"/>
      <c r="D68" s="2">
        <v>3000</v>
      </c>
      <c r="E68" s="2"/>
      <c r="F68" s="2"/>
      <c r="G68" s="2"/>
    </row>
    <row r="69" spans="2:7" x14ac:dyDescent="0.25">
      <c r="B69" s="73" t="s">
        <v>77</v>
      </c>
      <c r="C69" s="73"/>
      <c r="D69" s="2">
        <v>400</v>
      </c>
      <c r="E69" s="2"/>
      <c r="F69" s="2"/>
      <c r="G69" s="2"/>
    </row>
    <row r="70" spans="2:7" x14ac:dyDescent="0.25">
      <c r="B70" s="73" t="s">
        <v>78</v>
      </c>
      <c r="C70" s="73"/>
      <c r="D70" s="2">
        <v>720</v>
      </c>
      <c r="E70" s="2"/>
      <c r="F70" s="2"/>
      <c r="G70" s="2"/>
    </row>
    <row r="71" spans="2:7" x14ac:dyDescent="0.25">
      <c r="B71" s="73" t="s">
        <v>79</v>
      </c>
      <c r="C71" s="73"/>
      <c r="D71" s="2">
        <v>390</v>
      </c>
      <c r="E71" s="2"/>
      <c r="F71" s="2"/>
      <c r="G71" s="2"/>
    </row>
  </sheetData>
  <mergeCells count="33">
    <mergeCell ref="B71:C71"/>
    <mergeCell ref="B62:G62"/>
    <mergeCell ref="B63:G63"/>
    <mergeCell ref="B64:C65"/>
    <mergeCell ref="D64:D65"/>
    <mergeCell ref="E64:E65"/>
    <mergeCell ref="F64:F65"/>
    <mergeCell ref="G64:G65"/>
    <mergeCell ref="B66:C66"/>
    <mergeCell ref="B67:C67"/>
    <mergeCell ref="B68:C68"/>
    <mergeCell ref="B69:C69"/>
    <mergeCell ref="B70:C70"/>
    <mergeCell ref="B57:D57"/>
    <mergeCell ref="E57:F57"/>
    <mergeCell ref="B60:C60"/>
    <mergeCell ref="E60:G61"/>
    <mergeCell ref="B61:C61"/>
    <mergeCell ref="G45:G46"/>
    <mergeCell ref="B54:D54"/>
    <mergeCell ref="E54:F54"/>
    <mergeCell ref="B56:D56"/>
    <mergeCell ref="E56:F56"/>
    <mergeCell ref="B55:D55"/>
    <mergeCell ref="E55:F55"/>
    <mergeCell ref="E45:E46"/>
    <mergeCell ref="F45:F46"/>
    <mergeCell ref="B39:B40"/>
    <mergeCell ref="C39:C40"/>
    <mergeCell ref="D39:D40"/>
    <mergeCell ref="B45:B46"/>
    <mergeCell ref="C45:C46"/>
    <mergeCell ref="D45:D4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 ABSOLUTAS Y RELATIVAS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FAMILIAR</cp:lastModifiedBy>
  <dcterms:created xsi:type="dcterms:W3CDTF">2017-10-31T17:07:30Z</dcterms:created>
  <dcterms:modified xsi:type="dcterms:W3CDTF">2018-10-05T19:31:18Z</dcterms:modified>
</cp:coreProperties>
</file>